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8e99f3b38e2194f/Desktop/Aeroport/"/>
    </mc:Choice>
  </mc:AlternateContent>
  <xr:revisionPtr revIDLastSave="0" documentId="8_{780E5BF9-836E-49D6-A991-3EB9C3446561}" xr6:coauthVersionLast="47" xr6:coauthVersionMax="47" xr10:uidLastSave="{00000000-0000-0000-0000-000000000000}"/>
  <bookViews>
    <workbookView minimized="1" xWindow="9528" yWindow="168" windowWidth="10680" windowHeight="12072" xr2:uid="{00000000-000D-0000-FFFF-FFFF00000000}"/>
  </bookViews>
  <sheets>
    <sheet name="anexa III inv." sheetId="3" r:id="rId1"/>
  </sheets>
  <definedNames>
    <definedName name="_xlnm.Print_Area" localSheetId="0">'anexa III inv.'!$A$1:$L$26</definedName>
    <definedName name="_xlnm.Print_Titles" localSheetId="0">'anexa III inv.'!$11:$13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3" l="1"/>
  <c r="J23" i="3"/>
  <c r="J20" i="3"/>
  <c r="J19" i="3"/>
  <c r="L3" i="3"/>
  <c r="L2" i="3"/>
  <c r="J14" i="3"/>
  <c r="K17" i="3"/>
  <c r="K16" i="3"/>
  <c r="L14" i="3"/>
  <c r="I14" i="3"/>
  <c r="K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Consiliul Judetean</author>
  </authors>
  <commentList>
    <comment ref="J23" authorId="0" shapeId="0" xr:uid="{6A7A4352-1CF9-4EB1-A69F-114CACA7BFAC}">
      <text>
        <r>
          <rPr>
            <sz val="9"/>
            <rFont val="Times New Roman"/>
            <family val="1"/>
          </rPr>
          <t xml:space="preserve">Consiliul Judetean:
</t>
        </r>
      </text>
    </comment>
  </commentList>
</comments>
</file>

<file path=xl/sharedStrings.xml><?xml version="1.0" encoding="utf-8"?>
<sst xmlns="http://schemas.openxmlformats.org/spreadsheetml/2006/main" count="23" uniqueCount="23">
  <si>
    <t>din care:</t>
  </si>
  <si>
    <t>REGIA AUTONOMĂ AEROPORTUL SATU MARE</t>
  </si>
  <si>
    <t>LISTA</t>
  </si>
  <si>
    <t>Nr. crt.</t>
  </si>
  <si>
    <t>mii lei</t>
  </si>
  <si>
    <t>TOTAL INVESTIŢII</t>
  </si>
  <si>
    <t>Cod fiscal: RO642787</t>
  </si>
  <si>
    <t>CONSILIUL JUDEȚEAN SATU MARE</t>
  </si>
  <si>
    <t>ȘOSEAUA SATU MARE-ZALĂU, km. 9,5</t>
  </si>
  <si>
    <t>Anexa nr. III</t>
  </si>
  <si>
    <t>Dezvoltarea infrastructurii aeroportuare a Aeroportului Satu Mare prin îmbunătățirea condițiilor de siguranță aeroportuară</t>
  </si>
  <si>
    <t>Fonduri externe nerambursabile (grant UE)</t>
  </si>
  <si>
    <t>Bugetul de stat</t>
  </si>
  <si>
    <t>Influențe (+/-)</t>
  </si>
  <si>
    <t>obiectivelor de investiţii ale R.A. Aeroportul Satu Mare finanţate din fonduri externe nerambursabile și din bugetul de stat pe anul 2022</t>
  </si>
  <si>
    <t xml:space="preserve">BVC aprobat 2022  </t>
  </si>
  <si>
    <t>Propuneri rectificare avizate BVC  2022</t>
  </si>
  <si>
    <t xml:space="preserve">                        Propuneri avizate rectificare credit de angajament 2023</t>
  </si>
  <si>
    <t>proiect</t>
  </si>
  <si>
    <t>PREŞEDINTE,</t>
  </si>
  <si>
    <t>Pataki Csaba</t>
  </si>
  <si>
    <t>Red./Tehn. VE</t>
  </si>
  <si>
    <t>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</si>
</sst>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l_e_i"/>
  </numFmts>
  <fonts count="30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8">
    <xf numFmtId="0" fontId="0" fillId="0" borderId="0" xfId="0"/>
    <xf numFmtId="0" fontId="20" fillId="0" borderId="0" xfId="0" applyFont="1"/>
    <xf numFmtId="0" fontId="20" fillId="0" borderId="0" xfId="37" applyFont="1"/>
    <xf numFmtId="0" fontId="21" fillId="0" borderId="0" xfId="0" applyFont="1"/>
    <xf numFmtId="0" fontId="21" fillId="0" borderId="0" xfId="37" applyFont="1"/>
    <xf numFmtId="0" fontId="20" fillId="0" borderId="0" xfId="37" applyFont="1" applyAlignment="1">
      <alignment horizontal="right"/>
    </xf>
    <xf numFmtId="0" fontId="21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3" fillId="0" borderId="10" xfId="0" applyFont="1" applyBorder="1"/>
    <xf numFmtId="4" fontId="24" fillId="0" borderId="11" xfId="0" applyNumberFormat="1" applyFont="1" applyBorder="1"/>
    <xf numFmtId="4" fontId="24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0" fontId="27" fillId="0" borderId="10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5" fillId="0" borderId="0" xfId="0" quotePrefix="1" applyFont="1" applyBorder="1" applyAlignment="1">
      <alignment horizontal="right" vertical="center" wrapText="1"/>
    </xf>
    <xf numFmtId="0" fontId="25" fillId="0" borderId="0" xfId="0" applyFont="1" applyBorder="1" applyAlignment="1">
      <alignment horizontal="left" vertical="center" wrapText="1" indent="2"/>
    </xf>
    <xf numFmtId="4" fontId="25" fillId="0" borderId="0" xfId="0" applyNumberFormat="1" applyFont="1" applyBorder="1"/>
    <xf numFmtId="0" fontId="27" fillId="0" borderId="11" xfId="0" applyFont="1" applyBorder="1" applyAlignment="1">
      <alignment horizontal="center"/>
    </xf>
    <xf numFmtId="0" fontId="23" fillId="0" borderId="19" xfId="0" applyFont="1" applyBorder="1" applyAlignment="1">
      <alignment horizontal="center" vertical="center"/>
    </xf>
    <xf numFmtId="4" fontId="23" fillId="0" borderId="23" xfId="0" applyNumberFormat="1" applyFont="1" applyBorder="1"/>
    <xf numFmtId="4" fontId="23" fillId="0" borderId="24" xfId="0" applyNumberFormat="1" applyFont="1" applyBorder="1"/>
    <xf numFmtId="0" fontId="20" fillId="0" borderId="0" xfId="0" applyFont="1" applyAlignment="1">
      <alignment horizontal="center" vertical="center" wrapText="1"/>
    </xf>
    <xf numFmtId="0" fontId="27" fillId="0" borderId="25" xfId="0" applyFont="1" applyBorder="1" applyAlignment="1">
      <alignment horizontal="center"/>
    </xf>
    <xf numFmtId="4" fontId="23" fillId="0" borderId="25" xfId="0" applyNumberFormat="1" applyFont="1" applyBorder="1"/>
    <xf numFmtId="4" fontId="23" fillId="0" borderId="20" xfId="0" applyNumberFormat="1" applyFont="1" applyBorder="1"/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top" wrapText="1"/>
    </xf>
    <xf numFmtId="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top"/>
    </xf>
    <xf numFmtId="4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horizontal="center" vertical="top"/>
    </xf>
    <xf numFmtId="164" fontId="24" fillId="0" borderId="0" xfId="0" applyNumberFormat="1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/>
    </xf>
    <xf numFmtId="4" fontId="24" fillId="0" borderId="0" xfId="0" applyNumberFormat="1" applyFont="1"/>
    <xf numFmtId="164" fontId="23" fillId="0" borderId="0" xfId="0" applyNumberFormat="1" applyFont="1" applyAlignment="1">
      <alignment horizontal="left"/>
    </xf>
    <xf numFmtId="0" fontId="24" fillId="0" borderId="0" xfId="0" applyFont="1" applyAlignment="1">
      <alignment horizontal="center" wrapText="1"/>
    </xf>
    <xf numFmtId="4" fontId="25" fillId="0" borderId="0" xfId="0" applyNumberFormat="1" applyFont="1"/>
    <xf numFmtId="3" fontId="23" fillId="0" borderId="0" xfId="0" applyNumberFormat="1" applyFont="1" applyAlignment="1">
      <alignment horizontal="center"/>
    </xf>
    <xf numFmtId="0" fontId="28" fillId="0" borderId="0" xfId="0" applyFont="1" applyAlignment="1">
      <alignment vertical="top"/>
    </xf>
    <xf numFmtId="0" fontId="23" fillId="0" borderId="0" xfId="0" applyFont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3" fillId="0" borderId="11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2" fontId="24" fillId="0" borderId="17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8" xfId="0" applyFont="1" applyBorder="1" applyAlignment="1">
      <alignment wrapText="1"/>
    </xf>
    <xf numFmtId="0" fontId="23" fillId="0" borderId="11" xfId="0" applyFont="1" applyBorder="1" applyAlignment="1">
      <alignment wrapText="1"/>
    </xf>
    <xf numFmtId="0" fontId="27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2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zoomScaleNormal="100" workbookViewId="0">
      <selection activeCell="A8" sqref="A8:L8"/>
    </sheetView>
  </sheetViews>
  <sheetFormatPr defaultColWidth="9.109375" defaultRowHeight="15.6"/>
  <cols>
    <col min="1" max="1" width="4.6640625" style="3" customWidth="1"/>
    <col min="2" max="2" width="9.33203125" style="3" customWidth="1"/>
    <col min="3" max="3" width="9.109375" style="3"/>
    <col min="4" max="4" width="6.109375" style="3" customWidth="1"/>
    <col min="5" max="5" width="9.109375" style="3" customWidth="1"/>
    <col min="6" max="6" width="7.6640625" style="3" customWidth="1"/>
    <col min="7" max="7" width="4" style="3" customWidth="1"/>
    <col min="8" max="8" width="11" style="3" customWidth="1"/>
    <col min="9" max="9" width="13.44140625" style="3" customWidth="1"/>
    <col min="10" max="10" width="12" style="3" customWidth="1"/>
    <col min="11" max="11" width="11.5546875" style="3" customWidth="1"/>
    <col min="12" max="12" width="13.6640625" style="3" customWidth="1"/>
    <col min="13" max="16384" width="9.109375" style="3"/>
  </cols>
  <sheetData>
    <row r="1" spans="1:14" ht="15.75" customHeight="1">
      <c r="A1" s="1" t="s">
        <v>7</v>
      </c>
      <c r="B1" s="1"/>
      <c r="C1" s="1"/>
      <c r="D1" s="1"/>
      <c r="E1" s="1"/>
      <c r="F1" s="2"/>
      <c r="I1" s="51" t="s">
        <v>9</v>
      </c>
      <c r="J1" s="51"/>
      <c r="K1" s="51"/>
      <c r="L1" s="52"/>
      <c r="N1" s="3" t="s">
        <v>18</v>
      </c>
    </row>
    <row r="2" spans="1:14" ht="15.75" customHeight="1">
      <c r="A2" s="2" t="s">
        <v>1</v>
      </c>
      <c r="B2" s="2"/>
      <c r="C2" s="4"/>
      <c r="D2" s="4"/>
      <c r="E2" s="4"/>
      <c r="F2" s="2"/>
      <c r="I2" s="30"/>
      <c r="J2" s="30"/>
      <c r="K2" s="30"/>
      <c r="L2" s="32" t="str">
        <f>IF($N$1="proiect","la Proiectul de hotărâre","la Hotărârea Consiliului Judeţean")</f>
        <v>la Proiectul de hotărâre</v>
      </c>
    </row>
    <row r="3" spans="1:14" ht="15.75" customHeight="1">
      <c r="A3" s="2" t="s">
        <v>8</v>
      </c>
      <c r="B3" s="2"/>
      <c r="C3" s="4"/>
      <c r="D3" s="4"/>
      <c r="E3" s="4"/>
      <c r="F3" s="2"/>
      <c r="G3" s="5"/>
      <c r="I3" s="31"/>
      <c r="J3" s="31"/>
      <c r="K3" s="31"/>
      <c r="L3" s="32" t="str">
        <f>IF($N$1="proiect","nr. _______/2022 ","Satu Mare nr. _____/2022")</f>
        <v xml:space="preserve">nr. _______/2022 </v>
      </c>
    </row>
    <row r="4" spans="1:14" ht="15.75" customHeight="1">
      <c r="A4" s="2" t="s">
        <v>6</v>
      </c>
      <c r="B4" s="2"/>
      <c r="C4" s="2"/>
      <c r="D4" s="2"/>
      <c r="E4" s="2"/>
      <c r="F4" s="2"/>
      <c r="G4" s="2"/>
      <c r="I4" s="53"/>
      <c r="J4" s="53"/>
      <c r="K4" s="53"/>
      <c r="L4" s="53"/>
    </row>
    <row r="5" spans="1:14" ht="71.25" customHeight="1">
      <c r="A5" s="2"/>
      <c r="B5" s="2"/>
      <c r="C5" s="2"/>
      <c r="D5" s="2"/>
      <c r="E5" s="2"/>
      <c r="F5" s="2"/>
      <c r="G5" s="2"/>
      <c r="I5" s="18"/>
      <c r="J5" s="26"/>
      <c r="K5" s="26"/>
      <c r="L5" s="18"/>
    </row>
    <row r="6" spans="1:14" ht="15" customHeight="1">
      <c r="A6" s="54" t="s">
        <v>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4" ht="30" customHeight="1">
      <c r="A7" s="53" t="s">
        <v>14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4" ht="18" customHeight="1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4" ht="66" customHeight="1">
      <c r="A9" s="18"/>
      <c r="B9" s="18"/>
      <c r="C9" s="18"/>
      <c r="D9" s="18"/>
      <c r="E9" s="18"/>
      <c r="F9" s="18"/>
      <c r="G9" s="18"/>
      <c r="H9" s="18"/>
      <c r="I9" s="18"/>
      <c r="J9" s="26"/>
      <c r="K9" s="26"/>
    </row>
    <row r="10" spans="1:14" ht="15.75" customHeight="1" thickBo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8" t="s">
        <v>4</v>
      </c>
    </row>
    <row r="11" spans="1:14" ht="42" customHeight="1">
      <c r="A11" s="57" t="s">
        <v>3</v>
      </c>
      <c r="B11" s="59" t="s">
        <v>10</v>
      </c>
      <c r="C11" s="60"/>
      <c r="D11" s="60"/>
      <c r="E11" s="60"/>
      <c r="F11" s="60"/>
      <c r="G11" s="60"/>
      <c r="H11" s="60"/>
      <c r="I11" s="48" t="s">
        <v>15</v>
      </c>
      <c r="J11" s="48" t="s">
        <v>13</v>
      </c>
      <c r="K11" s="48" t="s">
        <v>16</v>
      </c>
      <c r="L11" s="55" t="s">
        <v>17</v>
      </c>
    </row>
    <row r="12" spans="1:14" ht="60.75" customHeight="1">
      <c r="A12" s="58"/>
      <c r="B12" s="61"/>
      <c r="C12" s="61"/>
      <c r="D12" s="61"/>
      <c r="E12" s="61"/>
      <c r="F12" s="61"/>
      <c r="G12" s="61"/>
      <c r="H12" s="61"/>
      <c r="I12" s="49"/>
      <c r="J12" s="49"/>
      <c r="K12" s="49"/>
      <c r="L12" s="56"/>
    </row>
    <row r="13" spans="1:14" s="6" customFormat="1" ht="15" customHeight="1">
      <c r="A13" s="16">
        <v>0</v>
      </c>
      <c r="B13" s="62">
        <v>1</v>
      </c>
      <c r="C13" s="62"/>
      <c r="D13" s="62"/>
      <c r="E13" s="62"/>
      <c r="F13" s="62"/>
      <c r="G13" s="62"/>
      <c r="H13" s="62"/>
      <c r="I13" s="22">
        <v>2</v>
      </c>
      <c r="J13" s="27">
        <v>3</v>
      </c>
      <c r="K13" s="27">
        <v>4</v>
      </c>
      <c r="L13" s="17">
        <v>5</v>
      </c>
    </row>
    <row r="14" spans="1:14" ht="16.5" customHeight="1">
      <c r="A14" s="9"/>
      <c r="B14" s="63" t="s">
        <v>5</v>
      </c>
      <c r="C14" s="63"/>
      <c r="D14" s="63"/>
      <c r="E14" s="63"/>
      <c r="F14" s="63"/>
      <c r="G14" s="63"/>
      <c r="H14" s="63"/>
      <c r="I14" s="10">
        <f>I16+I17</f>
        <v>20759</v>
      </c>
      <c r="J14" s="10">
        <f t="shared" ref="J14:K14" si="0">J16+J17</f>
        <v>7350</v>
      </c>
      <c r="K14" s="10">
        <f t="shared" si="0"/>
        <v>28109</v>
      </c>
      <c r="L14" s="11">
        <f>L16+L17</f>
        <v>306223</v>
      </c>
    </row>
    <row r="15" spans="1:14" ht="13.5" customHeight="1">
      <c r="A15" s="9"/>
      <c r="B15" s="64" t="s">
        <v>0</v>
      </c>
      <c r="C15" s="64"/>
      <c r="D15" s="64"/>
      <c r="E15" s="64"/>
      <c r="F15" s="64"/>
      <c r="G15" s="64"/>
      <c r="H15" s="64"/>
      <c r="I15" s="12"/>
      <c r="J15" s="28"/>
      <c r="K15" s="28"/>
      <c r="L15" s="13"/>
    </row>
    <row r="16" spans="1:14" ht="15.75" customHeight="1">
      <c r="A16" s="14">
        <v>1</v>
      </c>
      <c r="B16" s="50" t="s">
        <v>11</v>
      </c>
      <c r="C16" s="50"/>
      <c r="D16" s="50"/>
      <c r="E16" s="50"/>
      <c r="F16" s="50"/>
      <c r="G16" s="50"/>
      <c r="H16" s="50"/>
      <c r="I16" s="12">
        <v>18179</v>
      </c>
      <c r="J16" s="28">
        <v>6375</v>
      </c>
      <c r="K16" s="28">
        <f>I16+J16</f>
        <v>24554</v>
      </c>
      <c r="L16" s="15">
        <v>265597</v>
      </c>
    </row>
    <row r="17" spans="1:12" ht="16.2" thickBot="1">
      <c r="A17" s="23">
        <v>2</v>
      </c>
      <c r="B17" s="65" t="s">
        <v>12</v>
      </c>
      <c r="C17" s="66"/>
      <c r="D17" s="66"/>
      <c r="E17" s="66"/>
      <c r="F17" s="66"/>
      <c r="G17" s="66"/>
      <c r="H17" s="67"/>
      <c r="I17" s="24">
        <v>2580</v>
      </c>
      <c r="J17" s="29">
        <v>975</v>
      </c>
      <c r="K17" s="29">
        <f>I17+J17</f>
        <v>3555</v>
      </c>
      <c r="L17" s="25">
        <v>40626</v>
      </c>
    </row>
    <row r="18" spans="1:12" ht="67.5" customHeight="1">
      <c r="A18" s="19"/>
      <c r="B18" s="20"/>
      <c r="C18" s="20"/>
      <c r="D18" s="20"/>
      <c r="E18" s="20"/>
      <c r="F18" s="20"/>
      <c r="G18" s="20"/>
      <c r="H18" s="20"/>
      <c r="I18" s="21"/>
      <c r="J18" s="21"/>
      <c r="K18" s="21"/>
    </row>
    <row r="19" spans="1:12" s="7" customFormat="1" ht="15.9" customHeight="1">
      <c r="B19" s="33"/>
      <c r="C19" s="34"/>
      <c r="D19" s="35" t="s">
        <v>19</v>
      </c>
      <c r="F19" s="36"/>
      <c r="G19" s="36"/>
      <c r="H19" s="36"/>
      <c r="I19" s="36"/>
      <c r="J19" s="37" t="str">
        <f>IF($N$1="proiect","DIRECTOR EXECUTIV,","SECRETAR GENERAL AL JUDEŢULUI,")</f>
        <v>DIRECTOR EXECUTIV,</v>
      </c>
      <c r="K19" s="38"/>
    </row>
    <row r="20" spans="1:12" s="7" customFormat="1" ht="15.75" customHeight="1">
      <c r="B20" s="39"/>
      <c r="C20" s="34"/>
      <c r="D20" s="40" t="s">
        <v>20</v>
      </c>
      <c r="F20" s="41"/>
      <c r="G20" s="41"/>
      <c r="H20" s="41"/>
      <c r="I20" s="41"/>
      <c r="J20" s="34" t="str">
        <f>IF($N$1="proiect","Hadady Éva Katalin","Crasnai Mihaela Elena Ana")</f>
        <v>Hadady Éva Katalin</v>
      </c>
      <c r="K20" s="42"/>
    </row>
    <row r="21" spans="1:12" s="7" customFormat="1" ht="27" customHeight="1">
      <c r="A21" s="43"/>
      <c r="B21" s="43"/>
      <c r="C21" s="34"/>
      <c r="E21" s="44"/>
      <c r="F21" s="34"/>
      <c r="G21" s="40"/>
      <c r="H21" s="40"/>
      <c r="I21" s="45"/>
      <c r="K21" s="42"/>
    </row>
    <row r="22" spans="1:12" s="7" customFormat="1" ht="27" customHeight="1">
      <c r="A22" s="43"/>
      <c r="B22" s="43"/>
      <c r="C22" s="34"/>
      <c r="E22" s="44"/>
      <c r="F22" s="34"/>
      <c r="G22" s="40"/>
      <c r="H22" s="40"/>
      <c r="I22" s="45"/>
      <c r="K22" s="42"/>
    </row>
    <row r="23" spans="1:12" s="7" customFormat="1" ht="13.8">
      <c r="B23" s="40"/>
      <c r="C23" s="34"/>
      <c r="E23" s="44"/>
      <c r="F23" s="34"/>
      <c r="J23" s="40" t="str">
        <f>IF($N$1="proiect","ŞEF SERVICIU,"," ")</f>
        <v>ŞEF SERVICIU,</v>
      </c>
      <c r="K23" s="42"/>
    </row>
    <row r="24" spans="1:12" s="7" customFormat="1" ht="13.8">
      <c r="B24" s="47"/>
      <c r="C24" s="41"/>
      <c r="E24" s="44"/>
      <c r="F24" s="34"/>
      <c r="J24" s="40" t="str">
        <f>IF($N$1="proiect","Manţa Magdalena Sofia"," ")</f>
        <v>Manţa Magdalena Sofia</v>
      </c>
      <c r="K24" s="42"/>
    </row>
    <row r="25" spans="1:12">
      <c r="A25" s="46" t="s">
        <v>21</v>
      </c>
      <c r="B25" s="20"/>
      <c r="C25" s="20"/>
      <c r="D25" s="20"/>
      <c r="E25" s="20"/>
      <c r="F25" s="20"/>
      <c r="G25" s="20"/>
      <c r="H25" s="20"/>
      <c r="I25" s="21"/>
      <c r="J25" s="21"/>
      <c r="K25" s="21"/>
    </row>
    <row r="26" spans="1:12">
      <c r="A26" s="46" t="s">
        <v>22</v>
      </c>
      <c r="B26" s="20"/>
      <c r="C26" s="20"/>
      <c r="D26" s="20"/>
      <c r="E26" s="20"/>
      <c r="F26" s="20"/>
      <c r="G26" s="20"/>
      <c r="H26" s="20"/>
      <c r="I26" s="21"/>
      <c r="J26" s="21"/>
      <c r="K26" s="21"/>
    </row>
  </sheetData>
  <mergeCells count="16">
    <mergeCell ref="B17:H17"/>
    <mergeCell ref="K11:K12"/>
    <mergeCell ref="B16:H16"/>
    <mergeCell ref="I1:L1"/>
    <mergeCell ref="I11:I12"/>
    <mergeCell ref="I4:L4"/>
    <mergeCell ref="A6:L6"/>
    <mergeCell ref="A7:L7"/>
    <mergeCell ref="L11:L12"/>
    <mergeCell ref="A11:A12"/>
    <mergeCell ref="B11:H12"/>
    <mergeCell ref="A8:L8"/>
    <mergeCell ref="J11:J12"/>
    <mergeCell ref="B13:H13"/>
    <mergeCell ref="B14:H14"/>
    <mergeCell ref="B15:H15"/>
  </mergeCells>
  <phoneticPr fontId="19" type="noConversion"/>
  <pageMargins left="0.31" right="0.17" top="0.6" bottom="0.33" header="0.511811023622047" footer="0.19"/>
  <pageSetup scale="8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III inv.</vt:lpstr>
      <vt:lpstr>'anexa III inv.'!Print_Area</vt:lpstr>
      <vt:lpstr>'anexa III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Éva Vajda</cp:lastModifiedBy>
  <cp:lastPrinted>2022-04-09T09:40:11Z</cp:lastPrinted>
  <dcterms:created xsi:type="dcterms:W3CDTF">2011-08-04T14:27:52Z</dcterms:created>
  <dcterms:modified xsi:type="dcterms:W3CDTF">2022-04-09T10:08:39Z</dcterms:modified>
</cp:coreProperties>
</file>